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6" i="1" l="1"/>
  <c r="H3" i="1"/>
  <c r="E5" i="1"/>
  <c r="E6" i="1"/>
  <c r="E7" i="1"/>
  <c r="E8" i="1"/>
  <c r="E9" i="1"/>
  <c r="E10" i="1"/>
  <c r="E11" i="1"/>
  <c r="E12" i="1"/>
  <c r="E13" i="1"/>
  <c r="E14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4" i="1"/>
  <c r="H40" i="1" l="1"/>
  <c r="H41" i="1"/>
  <c r="H4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2" i="1"/>
  <c r="H63" i="1"/>
  <c r="H64" i="1"/>
  <c r="H65" i="1"/>
  <c r="H68" i="1"/>
  <c r="H69" i="1"/>
  <c r="H70" i="1"/>
  <c r="H71" i="1"/>
  <c r="H72" i="1"/>
  <c r="H73" i="1"/>
  <c r="H74" i="1"/>
  <c r="H75" i="1"/>
  <c r="H76" i="1"/>
  <c r="H77" i="1"/>
  <c r="E65" i="1"/>
  <c r="E68" i="1"/>
  <c r="E69" i="1"/>
  <c r="E70" i="1"/>
  <c r="E71" i="1"/>
  <c r="E72" i="1"/>
  <c r="E73" i="1"/>
  <c r="E74" i="1"/>
  <c r="E75" i="1"/>
  <c r="E76" i="1"/>
  <c r="E77" i="1"/>
  <c r="E64" i="1"/>
  <c r="C65" i="1"/>
  <c r="C68" i="1"/>
  <c r="C69" i="1"/>
  <c r="C70" i="1"/>
  <c r="C71" i="1"/>
  <c r="C72" i="1"/>
  <c r="C73" i="1"/>
  <c r="C74" i="1"/>
  <c r="C75" i="1"/>
  <c r="C76" i="1"/>
  <c r="C77" i="1"/>
  <c r="C64" i="1"/>
  <c r="E55" i="1"/>
  <c r="E56" i="1"/>
  <c r="E57" i="1"/>
  <c r="E58" i="1"/>
  <c r="E59" i="1"/>
  <c r="E62" i="1"/>
  <c r="E54" i="1"/>
  <c r="C55" i="1"/>
  <c r="C56" i="1"/>
  <c r="C57" i="1"/>
  <c r="C58" i="1"/>
  <c r="C59" i="1"/>
  <c r="C62" i="1"/>
  <c r="C63" i="1"/>
  <c r="C54" i="1"/>
  <c r="E41" i="1"/>
  <c r="E46" i="1"/>
  <c r="E47" i="1"/>
  <c r="E48" i="1"/>
  <c r="E49" i="1"/>
  <c r="E50" i="1"/>
  <c r="E51" i="1"/>
  <c r="E52" i="1"/>
  <c r="E40" i="1"/>
  <c r="C41" i="1"/>
  <c r="C46" i="1"/>
  <c r="C47" i="1"/>
  <c r="C48" i="1"/>
  <c r="C49" i="1"/>
  <c r="C50" i="1"/>
  <c r="C51" i="1"/>
  <c r="C52" i="1"/>
  <c r="C53" i="1"/>
  <c r="C40" i="1"/>
  <c r="H2" i="1"/>
  <c r="H5" i="1"/>
  <c r="H6" i="1"/>
  <c r="H7" i="1"/>
  <c r="H8" i="1"/>
  <c r="H9" i="1"/>
  <c r="H10" i="1"/>
  <c r="H11" i="1"/>
  <c r="H12" i="1"/>
  <c r="H13" i="1"/>
  <c r="H14" i="1"/>
  <c r="H37" i="1"/>
  <c r="H4" i="1"/>
  <c r="F15" i="1" l="1"/>
  <c r="E15" i="1" s="1"/>
  <c r="H15" i="1" s="1"/>
  <c r="F16" i="1"/>
  <c r="E16" i="1" s="1"/>
  <c r="H16" i="1" s="1"/>
  <c r="F17" i="1"/>
  <c r="E17" i="1" s="1"/>
  <c r="H17" i="1" s="1"/>
  <c r="F18" i="1"/>
  <c r="E18" i="1" s="1"/>
  <c r="H18" i="1" s="1"/>
  <c r="F19" i="1"/>
  <c r="E19" i="1" s="1"/>
  <c r="H19" i="1" s="1"/>
  <c r="F20" i="1"/>
  <c r="E20" i="1" s="1"/>
  <c r="H20" i="1" s="1"/>
  <c r="F21" i="1"/>
  <c r="E21" i="1" s="1"/>
  <c r="H21" i="1" s="1"/>
  <c r="F22" i="1"/>
  <c r="E22" i="1" s="1"/>
  <c r="H22" i="1" s="1"/>
  <c r="F23" i="1"/>
  <c r="E23" i="1" s="1"/>
  <c r="H23" i="1" s="1"/>
  <c r="F24" i="1"/>
  <c r="E24" i="1" s="1"/>
  <c r="H24" i="1" s="1"/>
  <c r="F25" i="1"/>
  <c r="E25" i="1" s="1"/>
  <c r="H25" i="1" s="1"/>
  <c r="F26" i="1"/>
  <c r="E26" i="1" s="1"/>
  <c r="H26" i="1" s="1"/>
  <c r="F27" i="1"/>
  <c r="E27" i="1" s="1"/>
  <c r="H27" i="1" s="1"/>
  <c r="F28" i="1"/>
  <c r="E28" i="1" s="1"/>
  <c r="H28" i="1" s="1"/>
  <c r="F29" i="1"/>
  <c r="E29" i="1" s="1"/>
  <c r="H29" i="1" s="1"/>
  <c r="F30" i="1"/>
  <c r="E30" i="1" s="1"/>
  <c r="H30" i="1" s="1"/>
  <c r="F31" i="1"/>
  <c r="E31" i="1" s="1"/>
  <c r="H31" i="1" s="1"/>
  <c r="F32" i="1"/>
  <c r="E32" i="1" s="1"/>
  <c r="H32" i="1" s="1"/>
  <c r="F33" i="1"/>
  <c r="E33" i="1" s="1"/>
  <c r="H33" i="1" s="1"/>
  <c r="F34" i="1"/>
  <c r="E34" i="1" s="1"/>
  <c r="H34" i="1" s="1"/>
  <c r="F35" i="1"/>
  <c r="H35" i="1" s="1"/>
  <c r="F14" i="1"/>
</calcChain>
</file>

<file path=xl/sharedStrings.xml><?xml version="1.0" encoding="utf-8"?>
<sst xmlns="http://schemas.openxmlformats.org/spreadsheetml/2006/main" count="137" uniqueCount="135">
  <si>
    <t>SND_Background</t>
  </si>
  <si>
    <t xml:space="preserve">This sound loops continuously in the base game. </t>
  </si>
  <si>
    <t>SND_CoinRush</t>
  </si>
  <si>
    <t xml:space="preserve">User initiates a spin </t>
  </si>
  <si>
    <t>SND_ExpWild1</t>
  </si>
  <si>
    <t xml:space="preserve">Expanding Wild feature is activated onto 1 reel. </t>
  </si>
  <si>
    <t>SND_ExpWild2</t>
  </si>
  <si>
    <t xml:space="preserve">Expanding Wild feature is activated onto 2 reels. </t>
  </si>
  <si>
    <t>SND_ExpWild3</t>
  </si>
  <si>
    <t xml:space="preserve">Expanding Wild feature is activated onto 3 reels. </t>
  </si>
  <si>
    <t>SND_FSBackground</t>
  </si>
  <si>
    <t xml:space="preserve">Entry into bonus feature, sound play </t>
  </si>
  <si>
    <t>SND_FSCountup</t>
  </si>
  <si>
    <t xml:space="preserve">Credits Count-up the wins inside of the counter. </t>
  </si>
  <si>
    <t>SND_FSSpin</t>
  </si>
  <si>
    <t xml:space="preserve">Spin Sound inside Free Spin feature </t>
  </si>
  <si>
    <t>SND_FSStart</t>
  </si>
  <si>
    <t>Free spins start button sound.</t>
  </si>
  <si>
    <t>SND_FSStop</t>
  </si>
  <si>
    <t xml:space="preserve">Reel Stops inside Free Spins </t>
  </si>
  <si>
    <t>SND_FSSummary</t>
  </si>
  <si>
    <t xml:space="preserve">Free Spin Completes &amp; Summary Screen is shown. </t>
  </si>
  <si>
    <t>SND_Spin</t>
  </si>
  <si>
    <t>Base game reel spin sound.</t>
  </si>
  <si>
    <t>SND_Stop</t>
  </si>
  <si>
    <t>Base game reel stop sound.</t>
  </si>
  <si>
    <t>Anticipation sound for any bonus or FS anticipation.</t>
  </si>
  <si>
    <t>SND_Symbol1</t>
  </si>
  <si>
    <t>Hitman wild symbol win sound.</t>
  </si>
  <si>
    <t>SND_Symbol2</t>
  </si>
  <si>
    <t>SND_Symbol3</t>
  </si>
  <si>
    <t>SND_Symbol4</t>
  </si>
  <si>
    <t>SND_Symbol11_ReelStop1_Insignia</t>
  </si>
  <si>
    <t>SND_Symbol11_ReelStop2_Insignia</t>
  </si>
  <si>
    <t>SND_Symbol11_ReelStop3_Insignia</t>
  </si>
  <si>
    <t>Insignia on-screen bonus feature bonus scatter stop sounds. The bonus is triggered only when the Insignia symbol lands on reels 1,  2 and 3.</t>
  </si>
  <si>
    <t>SND_Symbol11_Trigger_Insignia</t>
  </si>
  <si>
    <t>On-screen Insignia Bonus trigger sound.</t>
  </si>
  <si>
    <t>SND_Symbol12_ReelStop3_Choose</t>
  </si>
  <si>
    <t>Contract/Choose bonus feature scatter stop sounds. This bonus is triggered only when the Contract/Choose symbol lands on reels 3, 4 and 5.</t>
  </si>
  <si>
    <t>SND_Symbol12_Trigger_Choose</t>
  </si>
  <si>
    <t>Contract/Choose bonus feature trigger sound.</t>
  </si>
  <si>
    <t>SND_Symbol13_ReelStop</t>
  </si>
  <si>
    <t>FS scatter stop sound for any time an FS scatter lands and there is still the potential to trigger FS.</t>
  </si>
  <si>
    <t>SND_Symbol13_Trigger_FreeSpins</t>
  </si>
  <si>
    <t>Free Spins trigger sound.</t>
  </si>
  <si>
    <t>SND_TopWin</t>
  </si>
  <si>
    <t>Win sound used for Big Win amount in base game or FS.</t>
  </si>
  <si>
    <t>SND_Win</t>
  </si>
  <si>
    <t>This sound accompanies a low end win. Ace, King, Queen, Jack and Ten.</t>
  </si>
  <si>
    <t>Hitman_ChooseBonus</t>
  </si>
  <si>
    <t>SND_Choose_Background</t>
  </si>
  <si>
    <t xml:space="preserve">Looping ambient music upon entry into bonus feature, sound play continuously. </t>
  </si>
  <si>
    <t>SND_Choose_SelectStart</t>
  </si>
  <si>
    <t xml:space="preserve">Plays at the beginning animation for the Bonus entry sequence. </t>
  </si>
  <si>
    <t>SND_Choose_TargetTotal</t>
  </si>
  <si>
    <t xml:space="preserve">Sound for total number under target at the end of the target countup. </t>
  </si>
  <si>
    <t>Hitman_ContractBonus</t>
  </si>
  <si>
    <t>SND_Contract_CountupSummary</t>
  </si>
  <si>
    <t xml:space="preserve">Plays sound for number counting up at the end of the bonus game </t>
  </si>
  <si>
    <t>SND_Contract_CountupTarget</t>
  </si>
  <si>
    <t xml:space="preserve">Plays sound for number counting up after target is selected </t>
  </si>
  <si>
    <t>SND_Contract_Execute01</t>
  </si>
  <si>
    <t xml:space="preserve">Execution is made with weapon 01 - Silverballers </t>
  </si>
  <si>
    <t>SND_Contract_Execute02</t>
  </si>
  <si>
    <t xml:space="preserve">Execution is made with Weapon 02 – Sniper Rifle </t>
  </si>
  <si>
    <t>SND_Contract_Execute03</t>
  </si>
  <si>
    <t xml:space="preserve">Execution is made with Weapon 03 – Poison and Syringe </t>
  </si>
  <si>
    <t>SND_Contract_Execute04</t>
  </si>
  <si>
    <t xml:space="preserve">Execution is made with Weapon 04 – Fibre Wire </t>
  </si>
  <si>
    <t>SND_Contract_Execute05</t>
  </si>
  <si>
    <t xml:space="preserve">Execution is made with Weapon 05 - Knife </t>
  </si>
  <si>
    <t>SND_Contract_ExecuteSummary</t>
  </si>
  <si>
    <t xml:space="preserve">After Execution, animation plays for newspaper headline. </t>
  </si>
  <si>
    <t>SND_Contract_MultiplierSpin</t>
  </si>
  <si>
    <t xml:space="preserve">The multiplier wheel spins. </t>
  </si>
  <si>
    <t>SND_Contract_SelectSummary</t>
  </si>
  <si>
    <t xml:space="preserve">Plays for Summary screen after Selection process is complete. </t>
  </si>
  <si>
    <t>SND_Contract_SelectTarget</t>
  </si>
  <si>
    <t>Plays when a target is selected.</t>
  </si>
  <si>
    <t>SND_Contract_SelectWeapon</t>
  </si>
  <si>
    <t xml:space="preserve">Player selects what weapon they will use to execute. </t>
  </si>
  <si>
    <t>SND_Contract_Summary</t>
  </si>
  <si>
    <t xml:space="preserve">Sound for summary screen on completion of contract bonus </t>
  </si>
  <si>
    <t>SND_Contract_SummaryTotal</t>
  </si>
  <si>
    <t xml:space="preserve">Sound for the total won in the contract bonus, after summary count up. </t>
  </si>
  <si>
    <t>SND_Contract_WeaponsArrive</t>
  </si>
  <si>
    <t xml:space="preserve">Plays when weapons arrive on screen for player to select. </t>
  </si>
  <si>
    <t>Hitman_InsigniaBonus</t>
  </si>
  <si>
    <t>SND_Insignia_Background</t>
  </si>
  <si>
    <t xml:space="preserve">Entry into on-screen bonus feature, sound play continuously </t>
  </si>
  <si>
    <t>SND_Insignia_CountupTarget</t>
  </si>
  <si>
    <t>This looping sound plays when amounts won inside the insignia bonus count up.</t>
  </si>
  <si>
    <t>SND_Insignia_Summary</t>
  </si>
  <si>
    <t xml:space="preserve">Plays for Summary screen after On-screen bonus is complete. </t>
  </si>
  <si>
    <t>SND_Insignia_Win</t>
  </si>
  <si>
    <t xml:space="preserve">Player wins an amount. </t>
  </si>
  <si>
    <t>Hitman_ADV</t>
  </si>
  <si>
    <t>SND_Choose_DMStats</t>
  </si>
  <si>
    <t xml:space="preserve">Voice narrative informs player about target 5 – Daniel Morris </t>
  </si>
  <si>
    <t>SND_Choose_JCStats</t>
  </si>
  <si>
    <t xml:space="preserve">Voice narrative informs player about target 1 – Joseph Clarence </t>
  </si>
  <si>
    <t>SND_Choose_MPStats</t>
  </si>
  <si>
    <t xml:space="preserve">Voice narrative informs player about target 4 – Mark Purayah II </t>
  </si>
  <si>
    <t>SND_Choose_SAKStats</t>
  </si>
  <si>
    <t xml:space="preserve">Voice narrative informs player about target 3 – Sheikh Al-Khalifa </t>
  </si>
  <si>
    <t>SND_Choose_Select</t>
  </si>
  <si>
    <t xml:space="preserve">Voice narrative welcomes and instructs player </t>
  </si>
  <si>
    <t>SND_Choose_SMStats</t>
  </si>
  <si>
    <t xml:space="preserve">Voice narrative informs player about target 2 – Skip Muldoon </t>
  </si>
  <si>
    <t>SND_Contract_Execute</t>
  </si>
  <si>
    <t xml:space="preserve">Voice narrative gives advice before execution </t>
  </si>
  <si>
    <t>SND_Contract_Select</t>
  </si>
  <si>
    <t xml:space="preserve">Voice narrative instructs player to select weapon </t>
  </si>
  <si>
    <t>Sound</t>
  </si>
  <si>
    <t>SND_Symbol12_ReelStop4_Choose</t>
  </si>
  <si>
    <t>SND_Symbol12_ReelStop5_Choose</t>
  </si>
  <si>
    <t>SND_Symbol12_Spin</t>
  </si>
  <si>
    <t>SND_Symbol0</t>
  </si>
  <si>
    <t>High symbol 1 pay out sounds.</t>
  </si>
  <si>
    <t>High symbol 2 pay out sounds.</t>
  </si>
  <si>
    <t>High symbol 3 pay out sounds.</t>
  </si>
  <si>
    <t>High symbol 4 pay out sounds.</t>
  </si>
  <si>
    <t>SND_FSTrigger</t>
  </si>
  <si>
    <t>SND_GenericButton</t>
  </si>
  <si>
    <t>Sound for coins/Credits button.</t>
  </si>
  <si>
    <t>Start</t>
  </si>
  <si>
    <t>End</t>
  </si>
  <si>
    <t xml:space="preserve">Plays upon entry to choose bonus </t>
  </si>
  <si>
    <t>SND_Choose_Entry</t>
  </si>
  <si>
    <t>Silence</t>
  </si>
  <si>
    <t>HTML5 Config</t>
  </si>
  <si>
    <t>SND_Attention</t>
  </si>
  <si>
    <t>SND_TopWinEnd</t>
  </si>
  <si>
    <t>Plays when SND_TopWin finishes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</si>
</sst>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:ss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595959"/>
      <name val="Trebuchet MS"/>
      <family val="2"/>
    </font>
    <font>
      <b/>
      <sz val="16"/>
      <color theme="1"/>
      <name val="Trebuchet MS"/>
      <family val="2"/>
    </font>
    <font>
      <b/>
      <sz val="16"/>
      <color rgb="FF595959"/>
      <name val="Trebuchet MS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vertical="center" wrapText="1"/>
    </xf>
    <xf numFmtId="164" fontId="0" fillId="0" borderId="0" xfId="0" applyNumberFormat="1" applyFill="1"/>
    <xf numFmtId="164" fontId="3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0" fillId="0" borderId="4" xfId="0" applyFill="1" applyBorder="1"/>
    <xf numFmtId="164" fontId="0" fillId="0" borderId="4" xfId="0" applyNumberFormat="1" applyFill="1" applyBorder="1"/>
    <xf numFmtId="0" fontId="5" fillId="0" borderId="4" xfId="0" applyFont="1" applyFill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0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1" xfId="0" applyNumberFormat="1" applyBorder="1"/>
    <xf numFmtId="0" fontId="0" fillId="0" borderId="5" xfId="0" applyFill="1" applyBorder="1"/>
    <xf numFmtId="164" fontId="0" fillId="0" borderId="5" xfId="0" applyNumberFormat="1" applyFill="1" applyBorder="1"/>
    <xf numFmtId="0" fontId="5" fillId="0" borderId="5" xfId="0" applyFont="1" applyFill="1" applyBorder="1"/>
    <xf numFmtId="2" fontId="7" fillId="0" borderId="5" xfId="0" applyNumberFormat="1" applyFont="1" applyFill="1" applyBorder="1"/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tabSelected="1" topLeftCell="A16" zoomScale="70" zoomScaleNormal="70" workbookViewId="0">
      <selection activeCell="G24" sqref="G24:G26"/>
    </sheetView>
  </sheetViews>
  <sheetFormatPr defaultRowHeight="15.75" x14ac:dyDescent="0.25"/>
  <cols>
    <col min="2" max="2" width="37.42578125" style="2" customWidth="1"/>
    <col min="3" max="3" width="37.42578125" style="44" customWidth="1"/>
    <col min="4" max="4" width="27.28515625" style="18" hidden="1" customWidth="1"/>
    <col min="5" max="5" width="27.28515625" style="44" customWidth="1"/>
    <col min="6" max="6" width="27.28515625" style="18" hidden="1" customWidth="1"/>
    <col min="7" max="7" width="43.85546875" style="1" customWidth="1"/>
    <col min="8" max="8" width="82.42578125" customWidth="1"/>
  </cols>
  <sheetData>
    <row r="1" spans="2:8" x14ac:dyDescent="0.25">
      <c r="B1" s="2" t="s">
        <v>114</v>
      </c>
      <c r="C1" s="44" t="s">
        <v>126</v>
      </c>
      <c r="E1" s="44" t="s">
        <v>127</v>
      </c>
      <c r="H1" t="s">
        <v>131</v>
      </c>
    </row>
    <row r="2" spans="2:8" x14ac:dyDescent="0.25">
      <c r="B2" s="28" t="s">
        <v>130</v>
      </c>
      <c r="C2" s="45">
        <v>0</v>
      </c>
      <c r="D2" s="29"/>
      <c r="E2" s="45">
        <v>1</v>
      </c>
      <c r="F2" s="29"/>
      <c r="G2" s="30"/>
      <c r="H2" s="31" t="str">
        <f>""""&amp;B2&amp;""": { ""start"": "&amp;TEXT(C2,"##0.000")&amp;", ""end"": " &amp;TEXT(E2,"##0.000")&amp; ", ""loop"": false},"</f>
        <v>"Silence": { "start": 0.000, "end": 1.000, "loop": false},</v>
      </c>
    </row>
    <row r="3" spans="2:8" x14ac:dyDescent="0.25">
      <c r="B3" s="39" t="s">
        <v>132</v>
      </c>
      <c r="C3" s="43">
        <v>1</v>
      </c>
      <c r="D3" s="42"/>
      <c r="E3" s="43">
        <v>5</v>
      </c>
      <c r="F3" s="40"/>
      <c r="G3" s="41"/>
      <c r="H3" s="32" t="str">
        <f>""""&amp;B3&amp;""": { ""start"": "&amp;TEXT(C3,"##0.000")&amp;", ""end"": " &amp;TEXT(E3,"##0.000")&amp; ", ""loop"": false},"</f>
        <v>"SND_Attention": { "start": 1.000, "end": 5.000, "loop": false},</v>
      </c>
    </row>
    <row r="4" spans="2:8" ht="35.25" customHeight="1" x14ac:dyDescent="0.25">
      <c r="B4" s="13" t="s">
        <v>0</v>
      </c>
      <c r="C4" s="46">
        <f>D4+5.049</f>
        <v>5.0490000000000004</v>
      </c>
      <c r="D4" s="21">
        <v>0</v>
      </c>
      <c r="E4" s="46">
        <f>F4+5.049</f>
        <v>31.745999999999999</v>
      </c>
      <c r="F4" s="21">
        <v>26.696999999999999</v>
      </c>
      <c r="G4" s="15" t="s">
        <v>1</v>
      </c>
      <c r="H4" s="32" t="str">
        <f>""""&amp;B4&amp;""": { ""start"": "&amp;TEXT(C4,"##0.000")&amp;", ""end"": " &amp;TEXT(E4,"##0.000")&amp; ", ""loop"": false},"</f>
        <v>"SND_Background": { "start": 5.049, "end": 31.746, "loop": false},</v>
      </c>
    </row>
    <row r="5" spans="2:8" ht="18" x14ac:dyDescent="0.25">
      <c r="B5" s="14" t="s">
        <v>2</v>
      </c>
      <c r="C5" s="46">
        <f t="shared" ref="C5:C35" si="0">D5+5.049</f>
        <v>31.800999999999998</v>
      </c>
      <c r="D5" s="21">
        <v>26.751999999999999</v>
      </c>
      <c r="E5" s="46">
        <f t="shared" ref="E5:E34" si="1">F5+5.049</f>
        <v>77.115000000000009</v>
      </c>
      <c r="F5" s="21">
        <v>72.066000000000003</v>
      </c>
      <c r="G5" s="15" t="s">
        <v>3</v>
      </c>
      <c r="H5" s="32" t="str">
        <f t="shared" ref="H5:H69" si="2">""""&amp;B5&amp;""": { ""start"": "&amp;TEXT(C5,"##0.000")&amp;", ""end"": " &amp;TEXT(E5,"##0.000")&amp; ", ""loop"": false},"</f>
        <v>"SND_CoinRush": { "start": 31.801, "end": 77.115, "loop": false},</v>
      </c>
    </row>
    <row r="6" spans="2:8" ht="38.25" customHeight="1" x14ac:dyDescent="0.25">
      <c r="B6" s="14" t="s">
        <v>4</v>
      </c>
      <c r="C6" s="46">
        <f t="shared" si="0"/>
        <v>32.175000000000004</v>
      </c>
      <c r="D6" s="21">
        <v>27.126000000000001</v>
      </c>
      <c r="E6" s="46">
        <f t="shared" si="1"/>
        <v>46.338999999999999</v>
      </c>
      <c r="F6" s="21">
        <v>41.29</v>
      </c>
      <c r="G6" s="15" t="s">
        <v>5</v>
      </c>
      <c r="H6" s="32" t="str">
        <f t="shared" si="2"/>
        <v>"SND_ExpWild1": { "start": 32.175, "end": 46.339, "loop": false},</v>
      </c>
    </row>
    <row r="7" spans="2:8" ht="33.75" customHeight="1" x14ac:dyDescent="0.25">
      <c r="B7" s="14" t="s">
        <v>6</v>
      </c>
      <c r="C7" s="46">
        <f t="shared" si="0"/>
        <v>46.403999999999996</v>
      </c>
      <c r="D7" s="21">
        <v>41.354999999999997</v>
      </c>
      <c r="E7" s="46">
        <f t="shared" si="1"/>
        <v>60.548999999999999</v>
      </c>
      <c r="F7" s="21">
        <v>55.5</v>
      </c>
      <c r="G7" s="15" t="s">
        <v>7</v>
      </c>
      <c r="H7" s="32" t="str">
        <f t="shared" si="2"/>
        <v>"SND_ExpWild2": { "start": 46.404, "end": 60.549, "loop": false},</v>
      </c>
    </row>
    <row r="8" spans="2:8" ht="37.5" customHeight="1" x14ac:dyDescent="0.25">
      <c r="B8" s="14" t="s">
        <v>8</v>
      </c>
      <c r="C8" s="46">
        <f t="shared" si="0"/>
        <v>60.622999999999998</v>
      </c>
      <c r="D8" s="21">
        <v>55.573999999999998</v>
      </c>
      <c r="E8" s="46">
        <f t="shared" si="1"/>
        <v>72.703000000000003</v>
      </c>
      <c r="F8" s="21">
        <v>67.653999999999996</v>
      </c>
      <c r="G8" s="15" t="s">
        <v>9</v>
      </c>
      <c r="H8" s="32" t="str">
        <f t="shared" si="2"/>
        <v>"SND_ExpWild3": { "start": 60.623, "end": 72.703, "loop": false},</v>
      </c>
    </row>
    <row r="9" spans="2:8" ht="18" x14ac:dyDescent="0.25">
      <c r="B9" s="14" t="s">
        <v>10</v>
      </c>
      <c r="C9" s="46">
        <f t="shared" si="0"/>
        <v>72.791000000000011</v>
      </c>
      <c r="D9" s="21">
        <v>67.742000000000004</v>
      </c>
      <c r="E9" s="46">
        <f t="shared" si="1"/>
        <v>92.37700000000001</v>
      </c>
      <c r="F9" s="21">
        <v>87.328000000000003</v>
      </c>
      <c r="G9" s="15" t="s">
        <v>11</v>
      </c>
      <c r="H9" s="32" t="str">
        <f t="shared" si="2"/>
        <v>"SND_FSBackground": { "start": 72.791, "end": 92.377, "loop": false},</v>
      </c>
    </row>
    <row r="10" spans="2:8" ht="25.5" customHeight="1" x14ac:dyDescent="0.25">
      <c r="B10" s="14" t="s">
        <v>12</v>
      </c>
      <c r="C10" s="46">
        <f t="shared" si="0"/>
        <v>92.576000000000008</v>
      </c>
      <c r="D10" s="21">
        <v>87.527000000000001</v>
      </c>
      <c r="E10" s="46">
        <f t="shared" si="1"/>
        <v>95.220000000000013</v>
      </c>
      <c r="F10" s="21">
        <v>90.171000000000006</v>
      </c>
      <c r="G10" s="15" t="s">
        <v>13</v>
      </c>
      <c r="H10" s="32" t="str">
        <f t="shared" si="2"/>
        <v>"SND_FSCountup": { "start": 92.576, "end": 95.220, "loop": false},</v>
      </c>
    </row>
    <row r="11" spans="2:8" ht="24" customHeight="1" x14ac:dyDescent="0.25">
      <c r="B11" s="14" t="s">
        <v>14</v>
      </c>
      <c r="C11" s="46">
        <f t="shared" si="0"/>
        <v>95.364000000000004</v>
      </c>
      <c r="D11" s="21">
        <v>90.314999999999998</v>
      </c>
      <c r="E11" s="46">
        <f t="shared" si="1"/>
        <v>108.84200000000001</v>
      </c>
      <c r="F11" s="21">
        <v>103.79300000000001</v>
      </c>
      <c r="G11" s="15" t="s">
        <v>15</v>
      </c>
      <c r="H11" s="32" t="str">
        <f t="shared" si="2"/>
        <v>"SND_FSSpin": { "start": 95.364, "end": 108.842, "loop": false},</v>
      </c>
    </row>
    <row r="12" spans="2:8" ht="18" x14ac:dyDescent="0.25">
      <c r="B12" s="13" t="s">
        <v>16</v>
      </c>
      <c r="C12" s="46">
        <f t="shared" si="0"/>
        <v>109.04900000000001</v>
      </c>
      <c r="D12" s="21">
        <v>104</v>
      </c>
      <c r="E12" s="46">
        <f t="shared" si="1"/>
        <v>112.99900000000001</v>
      </c>
      <c r="F12" s="21">
        <v>107.95</v>
      </c>
      <c r="G12" s="15" t="s">
        <v>17</v>
      </c>
      <c r="H12" s="32" t="str">
        <f t="shared" si="2"/>
        <v>"SND_FSStart": { "start": 109.049, "end": 112.999, "loop": false},</v>
      </c>
    </row>
    <row r="13" spans="2:8" ht="21.75" customHeight="1" x14ac:dyDescent="0.25">
      <c r="B13" s="14" t="s">
        <v>18</v>
      </c>
      <c r="C13" s="46">
        <f t="shared" si="0"/>
        <v>113.04900000000001</v>
      </c>
      <c r="D13" s="21">
        <v>108</v>
      </c>
      <c r="E13" s="46">
        <f t="shared" si="1"/>
        <v>113.17400000000001</v>
      </c>
      <c r="F13" s="21">
        <v>108.125</v>
      </c>
      <c r="G13" s="15" t="s">
        <v>19</v>
      </c>
      <c r="H13" s="32" t="str">
        <f t="shared" si="2"/>
        <v>"SND_FSStop": { "start": 113.049, "end": 113.174, "loop": false},</v>
      </c>
    </row>
    <row r="14" spans="2:8" ht="35.25" customHeight="1" x14ac:dyDescent="0.25">
      <c r="B14" s="14" t="s">
        <v>20</v>
      </c>
      <c r="C14" s="46">
        <f t="shared" si="0"/>
        <v>113.179</v>
      </c>
      <c r="D14" s="21">
        <v>108.13</v>
      </c>
      <c r="E14" s="46">
        <f t="shared" si="1"/>
        <v>119.59000000000002</v>
      </c>
      <c r="F14" s="21">
        <f>D15-0.005</f>
        <v>114.54100000000001</v>
      </c>
      <c r="G14" s="15" t="s">
        <v>21</v>
      </c>
      <c r="H14" s="32" t="str">
        <f t="shared" si="2"/>
        <v>"SND_FSSummary": { "start": 113.179, "end": 119.590, "loop": false},</v>
      </c>
    </row>
    <row r="15" spans="2:8" ht="18.75" customHeight="1" x14ac:dyDescent="0.25">
      <c r="B15" s="14" t="s">
        <v>123</v>
      </c>
      <c r="C15" s="46">
        <f t="shared" si="0"/>
        <v>119.59500000000001</v>
      </c>
      <c r="D15" s="21">
        <v>114.54600000000001</v>
      </c>
      <c r="E15" s="46">
        <f t="shared" si="1"/>
        <v>125.57700000000001</v>
      </c>
      <c r="F15" s="21">
        <f t="shared" ref="F15:F34" si="3">D16-0.005</f>
        <v>120.52800000000001</v>
      </c>
      <c r="G15" s="15"/>
      <c r="H15" s="32" t="str">
        <f t="shared" si="2"/>
        <v>"SND_FSTrigger": { "start": 119.595, "end": 125.577, "loop": false},</v>
      </c>
    </row>
    <row r="16" spans="2:8" ht="18" x14ac:dyDescent="0.25">
      <c r="B16" s="13" t="s">
        <v>124</v>
      </c>
      <c r="C16" s="46">
        <f t="shared" si="0"/>
        <v>125.58200000000001</v>
      </c>
      <c r="D16" s="21">
        <v>120.533</v>
      </c>
      <c r="E16" s="46">
        <f t="shared" si="1"/>
        <v>125.89100000000001</v>
      </c>
      <c r="F16" s="21">
        <f t="shared" si="3"/>
        <v>120.842</v>
      </c>
      <c r="G16" s="15" t="s">
        <v>125</v>
      </c>
      <c r="H16" s="32" t="str">
        <f t="shared" si="2"/>
        <v>"SND_GenericButton": { "start": 125.582, "end": 125.891, "loop": false},</v>
      </c>
    </row>
    <row r="17" spans="2:8" ht="18" x14ac:dyDescent="0.25">
      <c r="B17" s="13" t="s">
        <v>22</v>
      </c>
      <c r="C17" s="46">
        <f t="shared" si="0"/>
        <v>125.896</v>
      </c>
      <c r="D17" s="21">
        <v>120.84699999999999</v>
      </c>
      <c r="E17" s="46">
        <f t="shared" si="1"/>
        <v>139.369</v>
      </c>
      <c r="F17" s="21">
        <f t="shared" si="3"/>
        <v>134.32</v>
      </c>
      <c r="G17" s="15" t="s">
        <v>23</v>
      </c>
      <c r="H17" s="32" t="str">
        <f t="shared" si="2"/>
        <v>"SND_Spin": { "start": 125.896, "end": 139.369, "loop": false},</v>
      </c>
    </row>
    <row r="18" spans="2:8" ht="18" x14ac:dyDescent="0.25">
      <c r="B18" s="13" t="s">
        <v>24</v>
      </c>
      <c r="C18" s="46">
        <f t="shared" si="0"/>
        <v>139.374</v>
      </c>
      <c r="D18" s="21">
        <v>134.32499999999999</v>
      </c>
      <c r="E18" s="46">
        <f t="shared" si="1"/>
        <v>139.52600000000001</v>
      </c>
      <c r="F18" s="21">
        <f t="shared" si="3"/>
        <v>134.477</v>
      </c>
      <c r="G18" s="15" t="s">
        <v>25</v>
      </c>
      <c r="H18" s="32" t="str">
        <f t="shared" si="2"/>
        <v>"SND_Stop": { "start": 139.374, "end": 139.526, "loop": false},</v>
      </c>
    </row>
    <row r="19" spans="2:8" ht="18" x14ac:dyDescent="0.25">
      <c r="B19" s="13" t="s">
        <v>118</v>
      </c>
      <c r="C19" s="46">
        <f t="shared" si="0"/>
        <v>139.53100000000001</v>
      </c>
      <c r="D19" s="21">
        <v>134.482</v>
      </c>
      <c r="E19" s="46">
        <f t="shared" si="1"/>
        <v>146.923</v>
      </c>
      <c r="F19" s="21">
        <f t="shared" si="3"/>
        <v>141.874</v>
      </c>
      <c r="G19" s="15" t="s">
        <v>28</v>
      </c>
      <c r="H19" s="32" t="str">
        <f t="shared" si="2"/>
        <v>"SND_Symbol0": { "start": 139.531, "end": 146.923, "loop": false},</v>
      </c>
    </row>
    <row r="20" spans="2:8" ht="18" x14ac:dyDescent="0.25">
      <c r="B20" s="13" t="s">
        <v>27</v>
      </c>
      <c r="C20" s="46">
        <f t="shared" si="0"/>
        <v>146.928</v>
      </c>
      <c r="D20" s="21">
        <v>141.87899999999999</v>
      </c>
      <c r="E20" s="46">
        <f t="shared" si="1"/>
        <v>152.965</v>
      </c>
      <c r="F20" s="21">
        <f t="shared" si="3"/>
        <v>147.916</v>
      </c>
      <c r="G20" s="15" t="s">
        <v>119</v>
      </c>
      <c r="H20" s="32" t="str">
        <f t="shared" si="2"/>
        <v>"SND_Symbol1": { "start": 146.928, "end": 152.965, "loop": false},</v>
      </c>
    </row>
    <row r="21" spans="2:8" ht="18" x14ac:dyDescent="0.25">
      <c r="B21" s="13" t="s">
        <v>29</v>
      </c>
      <c r="C21" s="46">
        <f t="shared" si="0"/>
        <v>152.97</v>
      </c>
      <c r="D21" s="21">
        <v>147.92099999999999</v>
      </c>
      <c r="E21" s="46">
        <f t="shared" si="1"/>
        <v>156.76700000000002</v>
      </c>
      <c r="F21" s="21">
        <f t="shared" si="3"/>
        <v>151.71800000000002</v>
      </c>
      <c r="G21" s="15" t="s">
        <v>120</v>
      </c>
      <c r="H21" s="32" t="str">
        <f t="shared" si="2"/>
        <v>"SND_Symbol2": { "start": 152.970, "end": 156.767, "loop": false},</v>
      </c>
    </row>
    <row r="22" spans="2:8" ht="18" x14ac:dyDescent="0.25">
      <c r="B22" s="13" t="s">
        <v>30</v>
      </c>
      <c r="C22" s="46">
        <f t="shared" si="0"/>
        <v>156.77200000000002</v>
      </c>
      <c r="D22" s="21">
        <v>151.72300000000001</v>
      </c>
      <c r="E22" s="46">
        <f t="shared" si="1"/>
        <v>164.44300000000001</v>
      </c>
      <c r="F22" s="21">
        <f t="shared" si="3"/>
        <v>159.39400000000001</v>
      </c>
      <c r="G22" s="15" t="s">
        <v>121</v>
      </c>
      <c r="H22" s="32" t="str">
        <f t="shared" si="2"/>
        <v>"SND_Symbol3": { "start": 156.772, "end": 164.443, "loop": false},</v>
      </c>
    </row>
    <row r="23" spans="2:8" ht="18" x14ac:dyDescent="0.25">
      <c r="B23" s="13" t="s">
        <v>31</v>
      </c>
      <c r="C23" s="46">
        <f t="shared" si="0"/>
        <v>164.44800000000001</v>
      </c>
      <c r="D23" s="21">
        <v>159.399</v>
      </c>
      <c r="E23" s="46">
        <f t="shared" si="1"/>
        <v>171.20100000000002</v>
      </c>
      <c r="F23" s="21">
        <f t="shared" si="3"/>
        <v>166.15200000000002</v>
      </c>
      <c r="G23" s="15" t="s">
        <v>122</v>
      </c>
      <c r="H23" s="32" t="str">
        <f t="shared" si="2"/>
        <v>"SND_Symbol4": { "start": 164.448, "end": 171.201, "loop": false},</v>
      </c>
    </row>
    <row r="24" spans="2:8" ht="18.75" customHeight="1" x14ac:dyDescent="0.25">
      <c r="B24" s="13" t="s">
        <v>32</v>
      </c>
      <c r="C24" s="46">
        <f t="shared" si="0"/>
        <v>171.20600000000002</v>
      </c>
      <c r="D24" s="21">
        <v>166.15700000000001</v>
      </c>
      <c r="E24" s="46">
        <f t="shared" si="1"/>
        <v>172.04400000000001</v>
      </c>
      <c r="F24" s="21">
        <f t="shared" si="3"/>
        <v>166.995</v>
      </c>
      <c r="G24" s="54" t="s">
        <v>35</v>
      </c>
      <c r="H24" s="32" t="str">
        <f t="shared" si="2"/>
        <v>"SND_Symbol11_ReelStop1_Insignia": { "start": 171.206, "end": 172.044, "loop": false},</v>
      </c>
    </row>
    <row r="25" spans="2:8" ht="18" x14ac:dyDescent="0.25">
      <c r="B25" s="13" t="s">
        <v>33</v>
      </c>
      <c r="C25" s="46">
        <f t="shared" si="0"/>
        <v>172.04900000000001</v>
      </c>
      <c r="D25" s="21">
        <v>167</v>
      </c>
      <c r="E25" s="46">
        <f t="shared" si="1"/>
        <v>172.786</v>
      </c>
      <c r="F25" s="21">
        <f t="shared" si="3"/>
        <v>167.73699999999999</v>
      </c>
      <c r="G25" s="54"/>
      <c r="H25" s="32" t="str">
        <f t="shared" si="2"/>
        <v>"SND_Symbol11_ReelStop2_Insignia": { "start": 172.049, "end": 172.786, "loop": false},</v>
      </c>
    </row>
    <row r="26" spans="2:8" ht="18" x14ac:dyDescent="0.25">
      <c r="B26" s="13" t="s">
        <v>34</v>
      </c>
      <c r="C26" s="46">
        <f t="shared" si="0"/>
        <v>172.791</v>
      </c>
      <c r="D26" s="21">
        <v>167.74199999999999</v>
      </c>
      <c r="E26" s="46">
        <f t="shared" si="1"/>
        <v>173.54400000000001</v>
      </c>
      <c r="F26" s="21">
        <f t="shared" si="3"/>
        <v>168.495</v>
      </c>
      <c r="G26" s="54"/>
      <c r="H26" s="32" t="str">
        <f t="shared" si="2"/>
        <v>"SND_Symbol11_ReelStop3_Insignia": { "start": 172.791, "end": 173.544, "loop": false},</v>
      </c>
    </row>
    <row r="27" spans="2:8" ht="18" x14ac:dyDescent="0.25">
      <c r="B27" s="13" t="s">
        <v>36</v>
      </c>
      <c r="C27" s="46">
        <f t="shared" si="0"/>
        <v>173.54900000000001</v>
      </c>
      <c r="D27" s="21">
        <v>168.5</v>
      </c>
      <c r="E27" s="46">
        <f t="shared" si="1"/>
        <v>176.614</v>
      </c>
      <c r="F27" s="21">
        <f t="shared" si="3"/>
        <v>171.565</v>
      </c>
      <c r="G27" s="15" t="s">
        <v>37</v>
      </c>
      <c r="H27" s="32" t="str">
        <f t="shared" si="2"/>
        <v>"SND_Symbol11_Trigger_Insignia": { "start": 173.549, "end": 176.614, "loop": false},</v>
      </c>
    </row>
    <row r="28" spans="2:8" ht="21.75" customHeight="1" x14ac:dyDescent="0.25">
      <c r="B28" s="13" t="s">
        <v>38</v>
      </c>
      <c r="C28" s="46">
        <f t="shared" si="0"/>
        <v>176.619</v>
      </c>
      <c r="D28" s="21">
        <v>171.57</v>
      </c>
      <c r="E28" s="46">
        <f t="shared" si="1"/>
        <v>177.81400000000002</v>
      </c>
      <c r="F28" s="21">
        <f t="shared" si="3"/>
        <v>172.76500000000001</v>
      </c>
      <c r="G28" s="54" t="s">
        <v>39</v>
      </c>
      <c r="H28" s="32" t="str">
        <f t="shared" si="2"/>
        <v>"SND_Symbol12_ReelStop3_Choose": { "start": 176.619, "end": 177.814, "loop": false},</v>
      </c>
    </row>
    <row r="29" spans="2:8" ht="19.5" customHeight="1" x14ac:dyDescent="0.25">
      <c r="B29" s="13" t="s">
        <v>115</v>
      </c>
      <c r="C29" s="46">
        <f t="shared" si="0"/>
        <v>177.81900000000002</v>
      </c>
      <c r="D29" s="21">
        <v>172.77</v>
      </c>
      <c r="E29" s="46">
        <f t="shared" si="1"/>
        <v>179.04400000000001</v>
      </c>
      <c r="F29" s="21">
        <f t="shared" si="3"/>
        <v>173.995</v>
      </c>
      <c r="G29" s="54"/>
      <c r="H29" s="32" t="str">
        <f t="shared" si="2"/>
        <v>"SND_Symbol12_ReelStop4_Choose": { "start": 177.819, "end": 179.044, "loop": false},</v>
      </c>
    </row>
    <row r="30" spans="2:8" ht="21" customHeight="1" x14ac:dyDescent="0.25">
      <c r="B30" s="13" t="s">
        <v>116</v>
      </c>
      <c r="C30" s="46">
        <f t="shared" si="0"/>
        <v>179.04900000000001</v>
      </c>
      <c r="D30" s="21">
        <v>174</v>
      </c>
      <c r="E30" s="46">
        <f t="shared" si="1"/>
        <v>180.20500000000001</v>
      </c>
      <c r="F30" s="21">
        <f t="shared" si="3"/>
        <v>175.15600000000001</v>
      </c>
      <c r="G30" s="54"/>
      <c r="H30" s="32" t="str">
        <f t="shared" si="2"/>
        <v>"SND_Symbol12_ReelStop5_Choose": { "start": 179.049, "end": 180.205, "loop": false},</v>
      </c>
    </row>
    <row r="31" spans="2:8" ht="30" x14ac:dyDescent="0.25">
      <c r="B31" s="13" t="s">
        <v>117</v>
      </c>
      <c r="C31" s="46">
        <f t="shared" si="0"/>
        <v>180.21</v>
      </c>
      <c r="D31" s="21">
        <v>175.161</v>
      </c>
      <c r="E31" s="46">
        <f t="shared" si="1"/>
        <v>183.75700000000001</v>
      </c>
      <c r="F31" s="21">
        <f t="shared" si="3"/>
        <v>178.708</v>
      </c>
      <c r="G31" s="15" t="s">
        <v>26</v>
      </c>
      <c r="H31" s="32" t="str">
        <f t="shared" si="2"/>
        <v>"SND_Symbol12_Spin": { "start": 180.210, "end": 183.757, "loop": false},</v>
      </c>
    </row>
    <row r="32" spans="2:8" ht="20.25" customHeight="1" x14ac:dyDescent="0.25">
      <c r="B32" s="13" t="s">
        <v>40</v>
      </c>
      <c r="C32" s="46">
        <f t="shared" si="0"/>
        <v>183.762</v>
      </c>
      <c r="D32" s="21">
        <v>178.71299999999999</v>
      </c>
      <c r="E32" s="46">
        <f t="shared" si="1"/>
        <v>186.54400000000001</v>
      </c>
      <c r="F32" s="21">
        <f t="shared" si="3"/>
        <v>181.495</v>
      </c>
      <c r="G32" s="15" t="s">
        <v>41</v>
      </c>
      <c r="H32" s="32" t="str">
        <f t="shared" si="2"/>
        <v>"SND_Symbol12_Trigger_Choose": { "start": 183.762, "end": 186.544, "loop": false},</v>
      </c>
    </row>
    <row r="33" spans="2:8" ht="35.25" customHeight="1" x14ac:dyDescent="0.25">
      <c r="B33" s="13" t="s">
        <v>42</v>
      </c>
      <c r="C33" s="46">
        <f t="shared" si="0"/>
        <v>186.54900000000001</v>
      </c>
      <c r="D33" s="21">
        <v>181.5</v>
      </c>
      <c r="E33" s="46">
        <f t="shared" si="1"/>
        <v>189.316</v>
      </c>
      <c r="F33" s="21">
        <f t="shared" si="3"/>
        <v>184.267</v>
      </c>
      <c r="G33" s="15" t="s">
        <v>43</v>
      </c>
      <c r="H33" s="32" t="str">
        <f t="shared" si="2"/>
        <v>"SND_Symbol13_ReelStop": { "start": 186.549, "end": 189.316, "loop": false},</v>
      </c>
    </row>
    <row r="34" spans="2:8" ht="19.5" customHeight="1" x14ac:dyDescent="0.25">
      <c r="B34" s="13" t="s">
        <v>44</v>
      </c>
      <c r="C34" s="46">
        <f t="shared" si="0"/>
        <v>189.321</v>
      </c>
      <c r="D34" s="21">
        <v>184.27199999999999</v>
      </c>
      <c r="E34" s="46">
        <f t="shared" si="1"/>
        <v>195.29000000000002</v>
      </c>
      <c r="F34" s="21">
        <f t="shared" si="3"/>
        <v>190.24100000000001</v>
      </c>
      <c r="G34" s="15" t="s">
        <v>45</v>
      </c>
      <c r="H34" s="32" t="str">
        <f t="shared" si="2"/>
        <v>"SND_Symbol13_Trigger_FreeSpins": { "start": 189.321, "end": 195.290, "loop": false},</v>
      </c>
    </row>
    <row r="35" spans="2:8" ht="33.75" customHeight="1" x14ac:dyDescent="0.25">
      <c r="B35" s="13" t="s">
        <v>46</v>
      </c>
      <c r="C35" s="46">
        <f t="shared" si="0"/>
        <v>195.29500000000002</v>
      </c>
      <c r="D35" s="21">
        <v>190.24600000000001</v>
      </c>
      <c r="E35" s="46">
        <v>218.40899999999999</v>
      </c>
      <c r="F35" s="21">
        <f>D37-0.005</f>
        <v>203.995</v>
      </c>
      <c r="G35" s="15" t="s">
        <v>47</v>
      </c>
      <c r="H35" s="32" t="str">
        <f t="shared" si="2"/>
        <v>"SND_TopWin": { "start": 195.295, "end": 218.409, "loop": false},</v>
      </c>
    </row>
    <row r="36" spans="2:8" ht="33.75" customHeight="1" x14ac:dyDescent="0.25">
      <c r="B36" s="13" t="s">
        <v>133</v>
      </c>
      <c r="C36" s="46">
        <v>218.851</v>
      </c>
      <c r="D36" s="21"/>
      <c r="E36" s="46">
        <v>221</v>
      </c>
      <c r="F36" s="21"/>
      <c r="G36" s="15" t="s">
        <v>134</v>
      </c>
      <c r="H36" s="32" t="str">
        <f t="shared" si="2"/>
        <v>"SND_TopWinEnd": { "start": 218.851, "end": 221.000, "loop": false},</v>
      </c>
    </row>
    <row r="37" spans="2:8" ht="30" x14ac:dyDescent="0.25">
      <c r="B37" s="16" t="s">
        <v>48</v>
      </c>
      <c r="C37" s="47">
        <v>221.03899999999999</v>
      </c>
      <c r="D37" s="22">
        <v>204</v>
      </c>
      <c r="E37" s="47">
        <v>223.691</v>
      </c>
      <c r="F37" s="22">
        <v>206.65199999999999</v>
      </c>
      <c r="G37" s="17" t="s">
        <v>49</v>
      </c>
      <c r="H37" s="33" t="str">
        <f t="shared" si="2"/>
        <v>"SND_Win": { "start": 221.039, "end": 223.691, "loop": false},</v>
      </c>
    </row>
    <row r="38" spans="2:8" ht="21" x14ac:dyDescent="0.25">
      <c r="B38" s="5"/>
      <c r="C38" s="48"/>
      <c r="D38" s="19"/>
      <c r="E38" s="48"/>
      <c r="F38" s="19"/>
      <c r="H38" s="34"/>
    </row>
    <row r="39" spans="2:8" ht="21.75" thickBot="1" x14ac:dyDescent="0.3">
      <c r="B39" s="5" t="s">
        <v>50</v>
      </c>
      <c r="C39" s="48"/>
      <c r="D39" s="19"/>
      <c r="E39" s="48"/>
      <c r="F39" s="19"/>
      <c r="H39" s="35"/>
    </row>
    <row r="40" spans="2:8" ht="39" customHeight="1" x14ac:dyDescent="0.25">
      <c r="B40" s="7" t="s">
        <v>51</v>
      </c>
      <c r="C40" s="49">
        <f>D40+1</f>
        <v>1</v>
      </c>
      <c r="D40" s="23">
        <v>0</v>
      </c>
      <c r="E40" s="49">
        <f>F40+1</f>
        <v>24.111999999999998</v>
      </c>
      <c r="F40" s="23">
        <v>23.111999999999998</v>
      </c>
      <c r="G40" s="8" t="s">
        <v>52</v>
      </c>
      <c r="H40" s="36" t="str">
        <f t="shared" si="2"/>
        <v>"SND_Choose_Background": { "start": 1.000, "end": 24.112, "loop": false},</v>
      </c>
    </row>
    <row r="41" spans="2:8" ht="31.5" customHeight="1" x14ac:dyDescent="0.25">
      <c r="B41" s="9" t="s">
        <v>53</v>
      </c>
      <c r="C41" s="50">
        <f t="shared" ref="C41:C53" si="4">D41+1</f>
        <v>24.31</v>
      </c>
      <c r="D41" s="24">
        <v>23.31</v>
      </c>
      <c r="E41" s="50">
        <f t="shared" ref="E41:E52" si="5">F41+1</f>
        <v>29.952000000000002</v>
      </c>
      <c r="F41" s="24">
        <v>28.952000000000002</v>
      </c>
      <c r="G41" s="10" t="s">
        <v>54</v>
      </c>
      <c r="H41" s="37" t="str">
        <f t="shared" si="2"/>
        <v>"SND_Choose_SelectStart": { "start": 24.310, "end": 29.952, "loop": false},</v>
      </c>
    </row>
    <row r="42" spans="2:8" ht="31.5" customHeight="1" thickBot="1" x14ac:dyDescent="0.3">
      <c r="B42" s="11" t="s">
        <v>55</v>
      </c>
      <c r="C42" s="50">
        <v>265</v>
      </c>
      <c r="D42" s="25">
        <v>29.241</v>
      </c>
      <c r="E42" s="50">
        <v>278.26</v>
      </c>
      <c r="F42" s="25">
        <v>29.946000000000002</v>
      </c>
      <c r="G42" s="12" t="s">
        <v>56</v>
      </c>
      <c r="H42" s="38" t="str">
        <f t="shared" si="2"/>
        <v>"SND_Choose_TargetTotal": { "start": 265.000, "end": 278.260, "loop": false},</v>
      </c>
    </row>
    <row r="43" spans="2:8" x14ac:dyDescent="0.25">
      <c r="B43" s="4"/>
      <c r="C43" s="51"/>
      <c r="D43" s="26"/>
      <c r="E43" s="51"/>
      <c r="F43" s="26"/>
      <c r="H43" s="35"/>
    </row>
    <row r="44" spans="2:8" ht="21.75" thickBot="1" x14ac:dyDescent="0.3">
      <c r="B44" s="5" t="s">
        <v>57</v>
      </c>
      <c r="C44" s="52"/>
      <c r="D44" s="19"/>
      <c r="E44" s="52"/>
      <c r="F44" s="19"/>
      <c r="H44" s="35"/>
    </row>
    <row r="45" spans="2:8" ht="38.25" customHeight="1" x14ac:dyDescent="0.25">
      <c r="B45" s="7" t="s">
        <v>58</v>
      </c>
      <c r="C45" s="50">
        <v>278.36200000000002</v>
      </c>
      <c r="D45" s="23">
        <v>30</v>
      </c>
      <c r="E45" s="50">
        <v>290.40600000000001</v>
      </c>
      <c r="F45" s="23">
        <v>30.751999999999999</v>
      </c>
      <c r="G45" s="8" t="s">
        <v>59</v>
      </c>
      <c r="H45" s="36" t="str">
        <f t="shared" si="2"/>
        <v>"SND_Contract_CountupSummary": { "start": 278.362, "end": 290.406, "loop": false},</v>
      </c>
    </row>
    <row r="46" spans="2:8" ht="35.25" customHeight="1" x14ac:dyDescent="0.25">
      <c r="B46" s="9" t="s">
        <v>60</v>
      </c>
      <c r="C46" s="50">
        <f t="shared" si="4"/>
        <v>31.8</v>
      </c>
      <c r="D46" s="24">
        <v>30.8</v>
      </c>
      <c r="E46" s="50">
        <f t="shared" si="5"/>
        <v>32.548999999999999</v>
      </c>
      <c r="F46" s="24">
        <v>31.548999999999999</v>
      </c>
      <c r="G46" s="10" t="s">
        <v>61</v>
      </c>
      <c r="H46" s="37" t="str">
        <f t="shared" si="2"/>
        <v>"SND_Contract_CountupTarget": { "start": 31.800, "end": 32.549, "loop": false},</v>
      </c>
    </row>
    <row r="47" spans="2:8" ht="23.25" customHeight="1" x14ac:dyDescent="0.25">
      <c r="B47" s="9" t="s">
        <v>62</v>
      </c>
      <c r="C47" s="50">
        <f t="shared" si="4"/>
        <v>32.608000000000004</v>
      </c>
      <c r="D47" s="24">
        <v>31.608000000000001</v>
      </c>
      <c r="E47" s="50">
        <f t="shared" si="5"/>
        <v>36.186999999999998</v>
      </c>
      <c r="F47" s="24">
        <v>35.186999999999998</v>
      </c>
      <c r="G47" s="10" t="s">
        <v>63</v>
      </c>
      <c r="H47" s="37" t="str">
        <f t="shared" si="2"/>
        <v>"SND_Contract_Execute01": { "start": 32.608, "end": 36.187, "loop": false},</v>
      </c>
    </row>
    <row r="48" spans="2:8" ht="33" customHeight="1" x14ac:dyDescent="0.25">
      <c r="B48" s="9" t="s">
        <v>64</v>
      </c>
      <c r="C48" s="50">
        <f t="shared" si="4"/>
        <v>36.238</v>
      </c>
      <c r="D48" s="24">
        <v>35.238</v>
      </c>
      <c r="E48" s="50">
        <f t="shared" si="5"/>
        <v>46</v>
      </c>
      <c r="F48" s="24">
        <v>45</v>
      </c>
      <c r="G48" s="10" t="s">
        <v>65</v>
      </c>
      <c r="H48" s="37" t="str">
        <f t="shared" si="2"/>
        <v>"SND_Contract_Execute02": { "start": 36.238, "end": 46.000, "loop": false},</v>
      </c>
    </row>
    <row r="49" spans="2:8" ht="34.5" customHeight="1" x14ac:dyDescent="0.25">
      <c r="B49" s="9" t="s">
        <v>66</v>
      </c>
      <c r="C49" s="50">
        <f t="shared" si="4"/>
        <v>46.064999999999998</v>
      </c>
      <c r="D49" s="24">
        <v>45.064999999999998</v>
      </c>
      <c r="E49" s="50">
        <f t="shared" si="5"/>
        <v>55.573</v>
      </c>
      <c r="F49" s="24">
        <v>54.573</v>
      </c>
      <c r="G49" s="10" t="s">
        <v>67</v>
      </c>
      <c r="H49" s="37" t="str">
        <f t="shared" si="2"/>
        <v>"SND_Contract_Execute03": { "start": 46.065, "end": 55.573, "loop": false},</v>
      </c>
    </row>
    <row r="50" spans="2:8" ht="23.25" customHeight="1" x14ac:dyDescent="0.25">
      <c r="B50" s="9" t="s">
        <v>68</v>
      </c>
      <c r="C50" s="50">
        <f t="shared" si="4"/>
        <v>55.627000000000002</v>
      </c>
      <c r="D50" s="24">
        <v>54.627000000000002</v>
      </c>
      <c r="E50" s="50">
        <f t="shared" si="5"/>
        <v>59.258000000000003</v>
      </c>
      <c r="F50" s="24">
        <v>58.258000000000003</v>
      </c>
      <c r="G50" s="10" t="s">
        <v>69</v>
      </c>
      <c r="H50" s="37" t="str">
        <f t="shared" si="2"/>
        <v>"SND_Contract_Execute04": { "start": 55.627, "end": 59.258, "loop": false},</v>
      </c>
    </row>
    <row r="51" spans="2:8" ht="21" customHeight="1" x14ac:dyDescent="0.25">
      <c r="B51" s="9" t="s">
        <v>70</v>
      </c>
      <c r="C51" s="50">
        <f t="shared" si="4"/>
        <v>59.305999999999997</v>
      </c>
      <c r="D51" s="24">
        <v>58.305999999999997</v>
      </c>
      <c r="E51" s="50">
        <f t="shared" si="5"/>
        <v>64.790999999999997</v>
      </c>
      <c r="F51" s="24">
        <v>63.790999999999997</v>
      </c>
      <c r="G51" s="10" t="s">
        <v>71</v>
      </c>
      <c r="H51" s="37" t="str">
        <f t="shared" si="2"/>
        <v>"SND_Contract_Execute05": { "start": 59.306, "end": 64.791, "loop": false},</v>
      </c>
    </row>
    <row r="52" spans="2:8" ht="35.25" customHeight="1" x14ac:dyDescent="0.25">
      <c r="B52" s="9" t="s">
        <v>72</v>
      </c>
      <c r="C52" s="50">
        <f t="shared" si="4"/>
        <v>64.841000000000008</v>
      </c>
      <c r="D52" s="24">
        <v>63.841000000000001</v>
      </c>
      <c r="E52" s="50">
        <f t="shared" si="5"/>
        <v>73.278000000000006</v>
      </c>
      <c r="F52" s="24">
        <v>72.278000000000006</v>
      </c>
      <c r="G52" s="10" t="s">
        <v>73</v>
      </c>
      <c r="H52" s="37" t="str">
        <f t="shared" si="2"/>
        <v>"SND_Contract_ExecuteSummary": { "start": 64.841, "end": 73.278, "loop": false},</v>
      </c>
    </row>
    <row r="53" spans="2:8" ht="18.75" customHeight="1" x14ac:dyDescent="0.25">
      <c r="B53" s="9" t="s">
        <v>74</v>
      </c>
      <c r="C53" s="50">
        <f t="shared" si="4"/>
        <v>73.341999999999999</v>
      </c>
      <c r="D53" s="24">
        <v>72.341999999999999</v>
      </c>
      <c r="E53" s="50">
        <v>81.058999999999997</v>
      </c>
      <c r="F53" s="24">
        <v>73.066000000000003</v>
      </c>
      <c r="G53" s="10" t="s">
        <v>75</v>
      </c>
      <c r="H53" s="37" t="str">
        <f t="shared" si="2"/>
        <v>"SND_Contract_MultiplierSpin": { "start": 73.342, "end": 81.059, "loop": false},</v>
      </c>
    </row>
    <row r="54" spans="2:8" ht="36" customHeight="1" x14ac:dyDescent="0.25">
      <c r="B54" s="9" t="s">
        <v>76</v>
      </c>
      <c r="C54" s="50">
        <f>D54+8.169</f>
        <v>81.281999999999996</v>
      </c>
      <c r="D54" s="24">
        <v>73.113</v>
      </c>
      <c r="E54" s="50">
        <f>F54+8.169</f>
        <v>85.356999999999999</v>
      </c>
      <c r="F54" s="24">
        <v>77.188000000000002</v>
      </c>
      <c r="G54" s="10" t="s">
        <v>77</v>
      </c>
      <c r="H54" s="37" t="str">
        <f t="shared" si="2"/>
        <v>"SND_Contract_SelectSummary": { "start": 81.282, "end": 85.357, "loop": false},</v>
      </c>
    </row>
    <row r="55" spans="2:8" ht="20.25" customHeight="1" x14ac:dyDescent="0.25">
      <c r="B55" s="3" t="s">
        <v>78</v>
      </c>
      <c r="C55" s="50">
        <f t="shared" ref="C55:C63" si="6">D55+8.169</f>
        <v>85.399999999999991</v>
      </c>
      <c r="D55" s="24">
        <v>77.230999999999995</v>
      </c>
      <c r="E55" s="50">
        <f t="shared" ref="E55:E62" si="7">F55+8.169</f>
        <v>85.86999999999999</v>
      </c>
      <c r="F55" s="24">
        <v>77.700999999999993</v>
      </c>
      <c r="G55" s="10" t="s">
        <v>79</v>
      </c>
      <c r="H55" s="37" t="str">
        <f t="shared" si="2"/>
        <v>"SND_Contract_SelectTarget": { "start": 85.400, "end": 85.870, "loop": false},</v>
      </c>
    </row>
    <row r="56" spans="2:8" ht="36.75" customHeight="1" x14ac:dyDescent="0.25">
      <c r="B56" s="9" t="s">
        <v>80</v>
      </c>
      <c r="C56" s="50">
        <f t="shared" si="6"/>
        <v>85.914000000000001</v>
      </c>
      <c r="D56" s="24">
        <v>77.745000000000005</v>
      </c>
      <c r="E56" s="50">
        <f t="shared" si="7"/>
        <v>86.35799999999999</v>
      </c>
      <c r="F56" s="24">
        <v>78.188999999999993</v>
      </c>
      <c r="G56" s="10" t="s">
        <v>81</v>
      </c>
      <c r="H56" s="37" t="str">
        <f t="shared" si="2"/>
        <v>"SND_Contract_SelectWeapon": { "start": 85.914, "end": 86.358, "loop": false},</v>
      </c>
    </row>
    <row r="57" spans="2:8" ht="37.5" customHeight="1" x14ac:dyDescent="0.25">
      <c r="B57" s="9" t="s">
        <v>82</v>
      </c>
      <c r="C57" s="50">
        <f t="shared" si="6"/>
        <v>86.411000000000001</v>
      </c>
      <c r="D57" s="24">
        <v>78.242000000000004</v>
      </c>
      <c r="E57" s="50">
        <f t="shared" si="7"/>
        <v>94.77</v>
      </c>
      <c r="F57" s="24">
        <v>86.600999999999999</v>
      </c>
      <c r="G57" s="10" t="s">
        <v>83</v>
      </c>
      <c r="H57" s="37" t="str">
        <f t="shared" si="2"/>
        <v>"SND_Contract_Summary": { "start": 86.411, "end": 94.770, "loop": false},</v>
      </c>
    </row>
    <row r="58" spans="2:8" ht="39.75" customHeight="1" x14ac:dyDescent="0.25">
      <c r="B58" s="9" t="s">
        <v>84</v>
      </c>
      <c r="C58" s="50">
        <f t="shared" si="6"/>
        <v>94.813000000000002</v>
      </c>
      <c r="D58" s="24">
        <v>86.644000000000005</v>
      </c>
      <c r="E58" s="50">
        <f t="shared" si="7"/>
        <v>97.084999999999994</v>
      </c>
      <c r="F58" s="24">
        <v>88.915999999999997</v>
      </c>
      <c r="G58" s="10" t="s">
        <v>85</v>
      </c>
      <c r="H58" s="37" t="str">
        <f t="shared" si="2"/>
        <v>"SND_Contract_SummaryTotal": { "start": 94.813, "end": 97.085, "loop": false},</v>
      </c>
    </row>
    <row r="59" spans="2:8" ht="38.25" customHeight="1" thickBot="1" x14ac:dyDescent="0.3">
      <c r="B59" s="11" t="s">
        <v>86</v>
      </c>
      <c r="C59" s="50">
        <f t="shared" si="6"/>
        <v>97.168999999999997</v>
      </c>
      <c r="D59" s="25">
        <v>89</v>
      </c>
      <c r="E59" s="50">
        <f t="shared" si="7"/>
        <v>97.298999999999992</v>
      </c>
      <c r="F59" s="25">
        <v>89.13</v>
      </c>
      <c r="G59" s="12" t="s">
        <v>87</v>
      </c>
      <c r="H59" s="38" t="str">
        <f t="shared" si="2"/>
        <v>"SND_Contract_WeaponsArrive": { "start": 97.169, "end": 97.299, "loop": false},</v>
      </c>
    </row>
    <row r="60" spans="2:8" ht="21" x14ac:dyDescent="0.25">
      <c r="B60" s="6"/>
      <c r="C60" s="51"/>
      <c r="D60" s="20"/>
      <c r="E60" s="51"/>
      <c r="F60" s="20"/>
      <c r="H60" s="35"/>
    </row>
    <row r="61" spans="2:8" ht="21.75" thickBot="1" x14ac:dyDescent="0.3">
      <c r="B61" s="5" t="s">
        <v>88</v>
      </c>
      <c r="C61" s="52"/>
      <c r="D61" s="19"/>
      <c r="E61" s="52"/>
      <c r="F61" s="19"/>
      <c r="H61" s="35"/>
    </row>
    <row r="62" spans="2:8" ht="36" customHeight="1" x14ac:dyDescent="0.25">
      <c r="B62" s="7" t="s">
        <v>89</v>
      </c>
      <c r="C62" s="50">
        <f t="shared" si="6"/>
        <v>97.356999999999999</v>
      </c>
      <c r="D62" s="23">
        <v>89.188000000000002</v>
      </c>
      <c r="E62" s="50">
        <f t="shared" si="7"/>
        <v>101.42399999999999</v>
      </c>
      <c r="F62" s="23">
        <v>93.254999999999995</v>
      </c>
      <c r="G62" s="8" t="s">
        <v>90</v>
      </c>
      <c r="H62" s="36" t="str">
        <f t="shared" si="2"/>
        <v>"SND_Insignia_Background": { "start": 97.357, "end": 101.424, "loop": false},</v>
      </c>
    </row>
    <row r="63" spans="2:8" ht="30" x14ac:dyDescent="0.25">
      <c r="B63" s="3" t="s">
        <v>91</v>
      </c>
      <c r="C63" s="50">
        <f t="shared" si="6"/>
        <v>101.46599999999999</v>
      </c>
      <c r="D63" s="24">
        <v>93.296999999999997</v>
      </c>
      <c r="E63" s="50">
        <v>105.23</v>
      </c>
      <c r="F63" s="24">
        <v>94.05</v>
      </c>
      <c r="G63" s="10" t="s">
        <v>92</v>
      </c>
      <c r="H63" s="37" t="str">
        <f t="shared" si="2"/>
        <v>"SND_Insignia_CountupTarget": { "start": 101.466, "end": 105.230, "loop": false},</v>
      </c>
    </row>
    <row r="64" spans="2:8" ht="34.5" customHeight="1" x14ac:dyDescent="0.25">
      <c r="B64" s="9" t="s">
        <v>93</v>
      </c>
      <c r="C64" s="50">
        <f>D64+11.307</f>
        <v>105.4</v>
      </c>
      <c r="D64" s="24">
        <v>94.093000000000004</v>
      </c>
      <c r="E64" s="50">
        <f>F64+11.307</f>
        <v>108.221</v>
      </c>
      <c r="F64" s="24">
        <v>96.914000000000001</v>
      </c>
      <c r="G64" s="10" t="s">
        <v>94</v>
      </c>
      <c r="H64" s="37" t="str">
        <f t="shared" si="2"/>
        <v>"SND_Insignia_Summary": { "start": 105.400, "end": 108.221, "loop": false},</v>
      </c>
    </row>
    <row r="65" spans="2:8" ht="21.75" customHeight="1" thickBot="1" x14ac:dyDescent="0.3">
      <c r="B65" s="11" t="s">
        <v>95</v>
      </c>
      <c r="C65" s="50">
        <f t="shared" ref="C65:C77" si="8">D65+11.307</f>
        <v>105.307</v>
      </c>
      <c r="D65" s="25">
        <v>94</v>
      </c>
      <c r="E65" s="50">
        <f t="shared" ref="E65:E77" si="9">F65+11.307</f>
        <v>111.232</v>
      </c>
      <c r="F65" s="25">
        <v>99.924999999999997</v>
      </c>
      <c r="G65" s="12" t="s">
        <v>96</v>
      </c>
      <c r="H65" s="38" t="str">
        <f t="shared" si="2"/>
        <v>"SND_Insignia_Win": { "start": 105.307, "end": 111.232, "loop": false},</v>
      </c>
    </row>
    <row r="66" spans="2:8" ht="21" x14ac:dyDescent="0.25">
      <c r="B66" s="6"/>
      <c r="C66" s="51"/>
      <c r="D66" s="20"/>
      <c r="E66" s="51"/>
      <c r="F66" s="20"/>
      <c r="H66" s="35"/>
    </row>
    <row r="67" spans="2:8" ht="21.75" thickBot="1" x14ac:dyDescent="0.3">
      <c r="B67" s="5" t="s">
        <v>97</v>
      </c>
      <c r="C67" s="52"/>
      <c r="D67" s="19"/>
      <c r="E67" s="52"/>
      <c r="F67" s="19"/>
      <c r="H67" s="35"/>
    </row>
    <row r="68" spans="2:8" ht="35.25" customHeight="1" x14ac:dyDescent="0.25">
      <c r="B68" s="7" t="s">
        <v>98</v>
      </c>
      <c r="C68" s="50">
        <f t="shared" si="8"/>
        <v>111.307</v>
      </c>
      <c r="D68" s="23">
        <v>100</v>
      </c>
      <c r="E68" s="50">
        <f t="shared" si="9"/>
        <v>136.19499999999999</v>
      </c>
      <c r="F68" s="23">
        <v>124.88800000000001</v>
      </c>
      <c r="G68" s="8" t="s">
        <v>99</v>
      </c>
      <c r="H68" s="36" t="str">
        <f t="shared" si="2"/>
        <v>"SND_Choose_DMStats": { "start": 111.307, "end": 136.195, "loop": false},</v>
      </c>
    </row>
    <row r="69" spans="2:8" ht="35.25" customHeight="1" x14ac:dyDescent="0.25">
      <c r="B69" s="9" t="s">
        <v>100</v>
      </c>
      <c r="C69" s="50">
        <f t="shared" si="8"/>
        <v>136.30699999999999</v>
      </c>
      <c r="D69" s="24">
        <v>125</v>
      </c>
      <c r="E69" s="50">
        <f t="shared" si="9"/>
        <v>161.19499999999999</v>
      </c>
      <c r="F69" s="24">
        <v>149.88800000000001</v>
      </c>
      <c r="G69" s="10" t="s">
        <v>101</v>
      </c>
      <c r="H69" s="37" t="str">
        <f t="shared" si="2"/>
        <v>"SND_Choose_JCStats": { "start": 136.307, "end": 161.195, "loop": false},</v>
      </c>
    </row>
    <row r="70" spans="2:8" ht="38.25" customHeight="1" x14ac:dyDescent="0.25">
      <c r="B70" s="9" t="s">
        <v>102</v>
      </c>
      <c r="C70" s="50">
        <f t="shared" si="8"/>
        <v>161.24699999999999</v>
      </c>
      <c r="D70" s="24">
        <v>149.94</v>
      </c>
      <c r="E70" s="50">
        <f t="shared" si="9"/>
        <v>179.03099999999998</v>
      </c>
      <c r="F70" s="24">
        <v>167.72399999999999</v>
      </c>
      <c r="G70" s="10" t="s">
        <v>103</v>
      </c>
      <c r="H70" s="37" t="str">
        <f t="shared" ref="H70:H77" si="10">""""&amp;B70&amp;""": { ""start"": "&amp;TEXT(C70,"##0.000")&amp;", ""end"": " &amp;TEXT(E70,"##0.000")&amp; ", ""loop"": false},"</f>
        <v>"SND_Choose_MPStats": { "start": 161.247, "end": 179.031, "loop": false},</v>
      </c>
    </row>
    <row r="71" spans="2:8" ht="36.75" customHeight="1" x14ac:dyDescent="0.25">
      <c r="B71" s="9" t="s">
        <v>104</v>
      </c>
      <c r="C71" s="50">
        <f t="shared" si="8"/>
        <v>179.08699999999999</v>
      </c>
      <c r="D71" s="24">
        <v>167.78</v>
      </c>
      <c r="E71" s="50">
        <f t="shared" si="9"/>
        <v>198.98299999999998</v>
      </c>
      <c r="F71" s="24">
        <v>187.67599999999999</v>
      </c>
      <c r="G71" s="10" t="s">
        <v>105</v>
      </c>
      <c r="H71" s="37" t="str">
        <f t="shared" si="10"/>
        <v>"SND_Choose_SAKStats": { "start": 179.087, "end": 198.983, "loop": false},</v>
      </c>
    </row>
    <row r="72" spans="2:8" ht="33" customHeight="1" x14ac:dyDescent="0.25">
      <c r="B72" s="9" t="s">
        <v>108</v>
      </c>
      <c r="C72" s="50">
        <f t="shared" si="8"/>
        <v>199.04</v>
      </c>
      <c r="D72" s="24">
        <v>187.733</v>
      </c>
      <c r="E72" s="50">
        <f t="shared" si="9"/>
        <v>219.27199999999999</v>
      </c>
      <c r="F72" s="27">
        <v>207.965</v>
      </c>
      <c r="G72" s="10" t="s">
        <v>109</v>
      </c>
      <c r="H72" s="37" t="str">
        <f t="shared" si="10"/>
        <v>"SND_Choose_SMStats": { "start": 199.040, "end": 219.272, "loop": false},</v>
      </c>
    </row>
    <row r="73" spans="2:8" ht="28.5" customHeight="1" x14ac:dyDescent="0.25">
      <c r="B73" s="9" t="s">
        <v>106</v>
      </c>
      <c r="C73" s="50">
        <f t="shared" si="8"/>
        <v>219.393</v>
      </c>
      <c r="D73" s="24">
        <v>208.08600000000001</v>
      </c>
      <c r="E73" s="50">
        <f t="shared" si="9"/>
        <v>230.505</v>
      </c>
      <c r="F73" s="24">
        <v>219.19800000000001</v>
      </c>
      <c r="G73" s="10" t="s">
        <v>107</v>
      </c>
      <c r="H73" s="37" t="str">
        <f t="shared" si="10"/>
        <v>"SND_Choose_Select": { "start": 219.393, "end": 230.505, "loop": false},</v>
      </c>
    </row>
    <row r="74" spans="2:8" ht="33.75" customHeight="1" x14ac:dyDescent="0.25">
      <c r="B74" s="9" t="s">
        <v>110</v>
      </c>
      <c r="C74" s="50">
        <f t="shared" si="8"/>
        <v>230.61999999999998</v>
      </c>
      <c r="D74" s="24">
        <v>219.31299999999999</v>
      </c>
      <c r="E74" s="50">
        <f t="shared" si="9"/>
        <v>245.428</v>
      </c>
      <c r="F74" s="24">
        <v>234.12100000000001</v>
      </c>
      <c r="G74" s="10" t="s">
        <v>111</v>
      </c>
      <c r="H74" s="37" t="str">
        <f t="shared" si="10"/>
        <v>"SND_Contract_Execute": { "start": 230.620, "end": 245.428, "loop": false},</v>
      </c>
    </row>
    <row r="75" spans="2:8" ht="39.75" customHeight="1" x14ac:dyDescent="0.25">
      <c r="B75" s="9" t="s">
        <v>72</v>
      </c>
      <c r="C75" s="50">
        <f t="shared" si="8"/>
        <v>245.58399999999997</v>
      </c>
      <c r="D75" s="24">
        <v>234.27699999999999</v>
      </c>
      <c r="E75" s="50">
        <f t="shared" si="9"/>
        <v>254.02099999999999</v>
      </c>
      <c r="F75" s="24">
        <v>242.714</v>
      </c>
      <c r="G75" s="10" t="s">
        <v>73</v>
      </c>
      <c r="H75" s="37" t="str">
        <f t="shared" si="10"/>
        <v>"SND_Contract_ExecuteSummary": { "start": 245.584, "end": 254.021, "loop": false},</v>
      </c>
    </row>
    <row r="76" spans="2:8" ht="34.5" customHeight="1" x14ac:dyDescent="0.25">
      <c r="B76" s="9" t="s">
        <v>112</v>
      </c>
      <c r="C76" s="50">
        <f t="shared" si="8"/>
        <v>254.16</v>
      </c>
      <c r="D76" s="24">
        <v>242.85300000000001</v>
      </c>
      <c r="E76" s="50">
        <f t="shared" si="9"/>
        <v>256.32</v>
      </c>
      <c r="F76" s="24">
        <v>245.01300000000001</v>
      </c>
      <c r="G76" s="10" t="s">
        <v>113</v>
      </c>
      <c r="H76" s="37" t="str">
        <f t="shared" si="10"/>
        <v>"SND_Contract_Select": { "start": 254.160, "end": 256.320, "loop": false},</v>
      </c>
    </row>
    <row r="77" spans="2:8" ht="34.5" customHeight="1" thickBot="1" x14ac:dyDescent="0.3">
      <c r="B77" s="11" t="s">
        <v>129</v>
      </c>
      <c r="C77" s="53">
        <f t="shared" si="8"/>
        <v>256.61</v>
      </c>
      <c r="D77" s="25">
        <v>245.303</v>
      </c>
      <c r="E77" s="53">
        <f t="shared" si="9"/>
        <v>268.07800000000003</v>
      </c>
      <c r="F77" s="25">
        <v>256.77100000000002</v>
      </c>
      <c r="G77" s="12" t="s">
        <v>128</v>
      </c>
      <c r="H77" s="38" t="str">
        <f t="shared" si="10"/>
        <v>"SND_Choose_Entry": { "start": 256.610, "end": 268.078, "loop": false},</v>
      </c>
    </row>
  </sheetData>
  <mergeCells count="2">
    <mergeCell ref="G24:G26"/>
    <mergeCell ref="G28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2014-04-04T14:20:44Z</dcterms:modified>
</cp:coreProperties>
</file>